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9868" windowHeight="13500" activeTab="2"/>
  </bookViews>
  <sheets>
    <sheet name="1、报价汇总" sheetId="5" r:id="rId1"/>
    <sheet name="2、日常绿化租摆" sheetId="1" r:id="rId2"/>
    <sheet name="3、节假日绿化租摆" sheetId="3" r:id="rId3"/>
    <sheet name="4、户外绿化养护" sheetId="4" r:id="rId4"/>
    <sheet name="5、绿化苗木采购" sheetId="6" r:id="rId5"/>
  </sheets>
  <definedNames>
    <definedName name="_xlnm.Print_Area" localSheetId="0">'1、报价汇总'!$A$1:$E$13</definedName>
    <definedName name="_xlnm.Print_Area" localSheetId="1">'2、日常绿化租摆'!$A$1:$G$22</definedName>
    <definedName name="_xlnm.Print_Area" localSheetId="2">'3、节假日绿化租摆'!$A$1:$F$40</definedName>
    <definedName name="_xlnm.Print_Area" localSheetId="3">'4、户外绿化养护'!$A$1:$D$19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<sst xmlns="http://schemas.openxmlformats.org/spreadsheetml/2006/main" count="229" uniqueCount="96">
  <si>
    <t>1、绿化租摆及户外绿化养护服务项目报价汇总表</t>
  </si>
  <si>
    <t>序号</t>
  </si>
  <si>
    <t>项目</t>
  </si>
  <si>
    <t>单项总价（元/年）</t>
  </si>
  <si>
    <t>合计（元/年）</t>
  </si>
  <si>
    <t>第一部分</t>
  </si>
  <si>
    <t>日常绿化租摆</t>
  </si>
  <si>
    <t>节假日绿化租摆</t>
  </si>
  <si>
    <t>第二部分</t>
  </si>
  <si>
    <t>户外绿化养护</t>
  </si>
  <si>
    <t>报价合价（元/年）</t>
  </si>
  <si>
    <t>报价总价（元/3年）</t>
  </si>
  <si>
    <t>第三部分</t>
  </si>
  <si>
    <t>绿化苗木采购</t>
  </si>
  <si>
    <t>备注：</t>
  </si>
  <si>
    <t>1. 此表为《投标一览表(报价表)》的报价明细表。</t>
  </si>
  <si>
    <t>2. 所有价格均以人民币作为货币单位填写及计算。</t>
  </si>
  <si>
    <t>3. 投标人必须按上表格式详细报出投标总价的各个组成部分的报价。</t>
  </si>
  <si>
    <t>4.租摆数量不得少于约定数量，若超出拟定数量摆放或投标人自行摆放的，则视为赠送，不予以结算。</t>
  </si>
  <si>
    <t xml:space="preserve">投标人名称（盖公章）：                             </t>
  </si>
  <si>
    <t xml:space="preserve">法定代表人或投标人授权代表（签名或盖章）：              职务：         日期         </t>
  </si>
  <si>
    <t>2、日常绿化租摆报价明细表</t>
  </si>
  <si>
    <t>位置</t>
  </si>
  <si>
    <t>品种</t>
  </si>
  <si>
    <t>类型</t>
  </si>
  <si>
    <t>高度</t>
  </si>
  <si>
    <t>数量（盆）</t>
  </si>
  <si>
    <t>单价（元/盆/月）</t>
  </si>
  <si>
    <t>合价（元/月）</t>
  </si>
  <si>
    <t>越秀院区</t>
  </si>
  <si>
    <t>富贵树/大叶伞/发财树等（配大口径陶瓷盆）</t>
  </si>
  <si>
    <t>特大植物</t>
  </si>
  <si>
    <t>2.0m及以上</t>
  </si>
  <si>
    <t>凤梨/海棠/兰花/绣球花/朱顶红/红玫瑰等（配陶瓷盆）</t>
  </si>
  <si>
    <t>开花植物</t>
  </si>
  <si>
    <t>30-40cm</t>
  </si>
  <si>
    <t>散尾葵/龟背竹/绿萝柱/巴西铁/大发财树/棕竹等（配陶瓷盆）</t>
  </si>
  <si>
    <t>大型植物</t>
  </si>
  <si>
    <t>1.5-2.0m</t>
  </si>
  <si>
    <t>红掌/变叶木/也门铁/一品红/凤梨/金钱树/四季山茶等（配陶瓷盆）</t>
  </si>
  <si>
    <t>中型植物</t>
  </si>
  <si>
    <t>50-80cm</t>
  </si>
  <si>
    <t>鸭脚木/吊兰/万年春/仙人球/虎尾兰/芦荟/小发财树/小绿萝/文竹等（配陶瓷盆）</t>
  </si>
  <si>
    <t>小型植物</t>
  </si>
  <si>
    <t>黄埔院区</t>
  </si>
  <si>
    <t>4、节假日院区绿化租摆报价明细表</t>
  </si>
  <si>
    <t>越秀院区节假日绿化租摆明细</t>
  </si>
  <si>
    <t>摆放位置</t>
  </si>
  <si>
    <t>植物名称</t>
  </si>
  <si>
    <t>规格</t>
  </si>
  <si>
    <t>租摆数量（盆）</t>
  </si>
  <si>
    <t>单价（元/盆）</t>
  </si>
  <si>
    <t>合价（元/次）</t>
  </si>
  <si>
    <t>东风路正门景石入口处</t>
  </si>
  <si>
    <t>桔</t>
  </si>
  <si>
    <t>高3m，冠幅1.5m</t>
  </si>
  <si>
    <t>大丽花</t>
  </si>
  <si>
    <t>高0.8m</t>
  </si>
  <si>
    <t>一品红</t>
  </si>
  <si>
    <t>高0.6m</t>
  </si>
  <si>
    <t>紫牡丹</t>
  </si>
  <si>
    <t>高0.5m</t>
  </si>
  <si>
    <t>矮牵牛</t>
  </si>
  <si>
    <t>高0.3-0.4m</t>
  </si>
  <si>
    <t>红菊花</t>
  </si>
  <si>
    <t>黄菊花</t>
  </si>
  <si>
    <t>西大楼大门口</t>
  </si>
  <si>
    <t>高2.5m-2.8m，冠幅：1.2m</t>
  </si>
  <si>
    <t>一串红</t>
  </si>
  <si>
    <t>西大楼西边门口</t>
  </si>
  <si>
    <t>东大楼大门口两边</t>
  </si>
  <si>
    <t>万寿菊</t>
  </si>
  <si>
    <t>青菜岗5号、7号楼</t>
  </si>
  <si>
    <t>小计（元/年）</t>
  </si>
  <si>
    <t>黄埔院区节假日绿化租摆明细</t>
  </si>
  <si>
    <t>正门主出入口处</t>
  </si>
  <si>
    <t>一楼大厅</t>
  </si>
  <si>
    <t>2号门门口</t>
  </si>
  <si>
    <t>4. 租摆数量不得少于约定数量，若超出拟定数量摆放或投标人自行摆放的，则视为赠送，不予以结算。</t>
  </si>
  <si>
    <t xml:space="preserve">法定代表人或投标人授权代表（签名或盖章）：                      日期         </t>
  </si>
  <si>
    <t>5、户外绿化养护报价明细表</t>
  </si>
  <si>
    <t>越秀院区户外绿化养护明细</t>
  </si>
  <si>
    <t>面积（m2）</t>
  </si>
  <si>
    <t>综合单价（元/m2/月）</t>
  </si>
  <si>
    <t>年合计金额（元/年）</t>
  </si>
  <si>
    <t>黄埔院区户外绿化养护明细</t>
  </si>
  <si>
    <t>注：上述综合单价含人力成本、机具、药剂、各类福利、保险、维修等户外绿化养护可能涉及的一切费用。</t>
  </si>
  <si>
    <t>6、绿化苗木采购明细表</t>
  </si>
  <si>
    <t>植物品种</t>
  </si>
  <si>
    <t>备注</t>
  </si>
  <si>
    <t>种植类</t>
  </si>
  <si>
    <t>参考广州地区-建设工程材料厂商价格信息（第四部分：园林绿化）</t>
  </si>
  <si>
    <t>预算为100万/3年，按实结算，包含运费，种植人工等。</t>
  </si>
  <si>
    <r>
      <rPr>
        <sz val="11"/>
        <color theme="1"/>
        <rFont val="宋体"/>
        <charset val="134"/>
        <scheme val="minor"/>
      </rPr>
      <t>投标下浮率（%）：</t>
    </r>
    <r>
      <rPr>
        <u/>
        <sz val="11"/>
        <color theme="1"/>
        <rFont val="宋体"/>
        <charset val="134"/>
        <scheme val="minor"/>
      </rPr>
      <t xml:space="preserve">                  </t>
    </r>
  </si>
  <si>
    <t>5.投标下浮率是指针对厂商价格统一下浮率</t>
  </si>
  <si>
    <t>6.投标报价下浮率≥0%，否则视为无效报价。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</si>
</sst>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1"/>
      <color indexed="59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6" borderId="18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7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0" fillId="2" borderId="1" xfId="0" applyFont="1" applyFill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176" fontId="5" fillId="2" borderId="1" xfId="2" applyFont="1" applyFill="1" applyBorder="1" applyAlignment="1" applyProtection="1">
      <alignment horizontal="center" vertical="center" wrapText="1"/>
      <protection locked="0"/>
    </xf>
    <xf numFmtId="176" fontId="0" fillId="0" borderId="1" xfId="2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176" fontId="5" fillId="0" borderId="6" xfId="2" applyFont="1" applyBorder="1" applyAlignment="1" applyProtection="1">
      <alignment horizontal="center" vertical="center" wrapText="1"/>
    </xf>
    <xf numFmtId="176" fontId="0" fillId="0" borderId="7" xfId="2" applyFont="1" applyBorder="1" applyAlignment="1" applyProtection="1">
      <alignment horizontal="center" vertical="center" wrapText="1"/>
    </xf>
    <xf numFmtId="176" fontId="0" fillId="0" borderId="2" xfId="2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176" fontId="9" fillId="2" borderId="1" xfId="2" applyFont="1" applyFill="1" applyBorder="1" applyAlignment="1" applyProtection="1">
      <alignment horizontal="center" vertical="center"/>
      <protection locked="0"/>
    </xf>
    <xf numFmtId="176" fontId="9" fillId="0" borderId="1" xfId="2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  <xf numFmtId="176" fontId="9" fillId="0" borderId="1" xfId="2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Protection="1">
      <alignment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176" fontId="4" fillId="2" borderId="1" xfId="2" applyFont="1" applyFill="1" applyBorder="1" applyAlignment="1" applyProtection="1">
      <alignment horizontal="center" vertical="center" wrapText="1"/>
      <protection locked="0"/>
    </xf>
    <xf numFmtId="176" fontId="18" fillId="0" borderId="1" xfId="2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176" fontId="18" fillId="0" borderId="1" xfId="2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left" vertical="center" wrapText="1"/>
    </xf>
    <xf numFmtId="177" fontId="4" fillId="3" borderId="1" xfId="0" applyNumberFormat="1" applyFont="1" applyFill="1" applyBorder="1" applyAlignment="1" applyProtection="1">
      <alignment horizontal="center" vertical="center" wrapText="1"/>
    </xf>
    <xf numFmtId="0" fontId="16" fillId="0" borderId="8" xfId="0" applyFont="1" applyBorder="1" applyAlignment="1" applyProtection="1">
      <alignment horizontal="center" vertical="center" wrapText="1"/>
    </xf>
    <xf numFmtId="176" fontId="4" fillId="3" borderId="6" xfId="2" applyFont="1" applyFill="1" applyBorder="1" applyAlignment="1" applyProtection="1">
      <alignment horizontal="center" vertical="center" wrapText="1"/>
    </xf>
    <xf numFmtId="176" fontId="4" fillId="3" borderId="7" xfId="2" applyFont="1" applyFill="1" applyBorder="1" applyAlignment="1" applyProtection="1">
      <alignment horizontal="center" vertical="center" wrapText="1"/>
    </xf>
    <xf numFmtId="176" fontId="4" fillId="3" borderId="2" xfId="2" applyFont="1" applyFill="1" applyBorder="1" applyAlignment="1" applyProtection="1">
      <alignment horizontal="center" vertical="center" wrapText="1"/>
    </xf>
    <xf numFmtId="176" fontId="18" fillId="3" borderId="6" xfId="2" applyFont="1" applyFill="1" applyBorder="1" applyAlignment="1" applyProtection="1">
      <alignment horizontal="center" vertical="center" wrapText="1"/>
    </xf>
    <xf numFmtId="176" fontId="18" fillId="3" borderId="7" xfId="2" applyFont="1" applyFill="1" applyBorder="1" applyAlignment="1" applyProtection="1">
      <alignment horizontal="center" vertical="center" wrapText="1"/>
    </xf>
    <xf numFmtId="176" fontId="18" fillId="3" borderId="2" xfId="2" applyFont="1" applyFill="1" applyBorder="1" applyAlignment="1" applyProtection="1">
      <alignment horizontal="center" vertical="center" wrapText="1"/>
    </xf>
    <xf numFmtId="176" fontId="18" fillId="3" borderId="1" xfId="2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176" fontId="0" fillId="0" borderId="6" xfId="2" applyFont="1" applyBorder="1" applyAlignment="1" applyProtection="1">
      <alignment horizontal="center" vertical="center"/>
    </xf>
    <xf numFmtId="176" fontId="0" fillId="0" borderId="2" xfId="2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E3" sqref="E3:E4"/>
    </sheetView>
  </sheetViews>
  <sheetFormatPr defaultColWidth="9" defaultRowHeight="30" customHeight="1" outlineLevelCol="6"/>
  <cols>
    <col min="1" max="2" width="9" style="16"/>
    <col min="3" max="3" width="18.75" style="16" customWidth="1"/>
    <col min="4" max="4" width="28.4444444444444" style="16" customWidth="1"/>
    <col min="5" max="5" width="20.1111111111111" style="16" customWidth="1"/>
    <col min="6" max="16384" width="9" style="16"/>
  </cols>
  <sheetData>
    <row r="1" customHeight="1" spans="1:7">
      <c r="A1" s="19" t="s">
        <v>0</v>
      </c>
      <c r="B1" s="19"/>
      <c r="C1" s="19"/>
      <c r="D1" s="19"/>
      <c r="E1" s="19"/>
    </row>
    <row r="2" s="93" customFormat="1" customHeight="1" spans="1:7">
      <c r="A2" s="5" t="s">
        <v>1</v>
      </c>
      <c r="B2" s="94" t="s">
        <v>2</v>
      </c>
      <c r="C2" s="95"/>
      <c r="D2" s="5" t="s">
        <v>3</v>
      </c>
      <c r="E2" s="5" t="s">
        <v>4</v>
      </c>
    </row>
    <row r="3" ht="40" customHeight="1" spans="1:7">
      <c r="A3" s="96">
        <v>1</v>
      </c>
      <c r="B3" s="96" t="s">
        <v>5</v>
      </c>
      <c r="C3" s="97" t="s">
        <v>6</v>
      </c>
      <c r="D3" s="24">
        <f>'2、日常绿化租摆'!G15</f>
        <v>0</v>
      </c>
      <c r="E3" s="24">
        <f>SUM(D3:D4)</f>
        <v>0</v>
      </c>
    </row>
    <row r="4" ht="40" customHeight="1" spans="1:7">
      <c r="A4" s="98"/>
      <c r="B4" s="98"/>
      <c r="C4" s="97" t="s">
        <v>7</v>
      </c>
      <c r="D4" s="24">
        <f>'3、节假日绿化租摆'!F51</f>
        <v>0</v>
      </c>
      <c r="E4" s="24"/>
    </row>
    <row r="5" ht="37" customHeight="1" spans="1:7">
      <c r="A5" s="97">
        <v>2</v>
      </c>
      <c r="B5" s="97" t="s">
        <v>8</v>
      </c>
      <c r="C5" s="97" t="s">
        <v>9</v>
      </c>
      <c r="D5" s="99">
        <f>'4、户外绿化养护'!B10</f>
        <v>0</v>
      </c>
      <c r="E5" s="100"/>
    </row>
    <row r="6" ht="36" customHeight="1" spans="1:7">
      <c r="A6" s="97">
        <v>4</v>
      </c>
      <c r="B6" s="101" t="s">
        <v>10</v>
      </c>
      <c r="C6" s="97"/>
      <c r="D6" s="24">
        <f>E3+D5</f>
        <v>0</v>
      </c>
      <c r="E6" s="24"/>
    </row>
    <row r="7" ht="34" customHeight="1" spans="1:7">
      <c r="A7" s="97">
        <v>5</v>
      </c>
      <c r="B7" s="101" t="s">
        <v>11</v>
      </c>
      <c r="C7" s="101"/>
      <c r="D7" s="24">
        <f>D6*3</f>
        <v>0</v>
      </c>
      <c r="E7" s="24"/>
    </row>
    <row r="8" ht="39" customHeight="1" spans="1:7">
      <c r="A8" s="97">
        <v>3</v>
      </c>
      <c r="B8" s="97" t="s">
        <v>12</v>
      </c>
      <c r="C8" s="97" t="s">
        <v>13</v>
      </c>
      <c r="D8" s="99" t="str">
        <f>'5、绿化苗木采购'!B4</f>
        <v>投标下浮率（%）：                  </v>
      </c>
      <c r="E8" s="100"/>
    </row>
    <row r="9" ht="18" customHeight="1" spans="1:7">
      <c r="A9" s="13" t="s">
        <v>14</v>
      </c>
      <c r="B9" s="2"/>
      <c r="C9" s="2"/>
      <c r="D9" s="2"/>
      <c r="E9" s="2"/>
      <c r="F9" s="2"/>
      <c r="G9" s="2"/>
    </row>
    <row r="10" ht="18" customHeight="1" spans="1:7">
      <c r="A10" s="13" t="s">
        <v>15</v>
      </c>
      <c r="B10" s="2"/>
      <c r="C10" s="2"/>
      <c r="D10" s="2"/>
      <c r="E10" s="2"/>
      <c r="F10" s="2"/>
      <c r="G10" s="2"/>
    </row>
    <row r="11" ht="18" customHeight="1" spans="1:7">
      <c r="A11" s="13" t="s">
        <v>16</v>
      </c>
      <c r="B11" s="2"/>
      <c r="C11" s="2"/>
      <c r="D11" s="2"/>
      <c r="E11" s="2"/>
      <c r="F11" s="2"/>
      <c r="G11" s="2"/>
    </row>
    <row r="12" ht="18" customHeight="1" spans="1:7">
      <c r="A12" s="13" t="s">
        <v>17</v>
      </c>
      <c r="B12" s="2"/>
      <c r="C12" s="2"/>
      <c r="D12" s="2"/>
      <c r="E12" s="2"/>
      <c r="F12" s="2"/>
      <c r="G12" s="2"/>
    </row>
    <row r="13" s="2" customFormat="1" ht="18" customHeight="1" spans="1:7">
      <c r="A13" s="15" t="s">
        <v>18</v>
      </c>
      <c r="B13" s="16"/>
      <c r="C13" s="16"/>
      <c r="D13" s="16"/>
      <c r="E13" s="16"/>
      <c r="F13" s="16"/>
      <c r="G13" s="16"/>
    </row>
    <row r="14" s="2" customFormat="1" ht="18" customHeight="1" spans="1:7">
      <c r="A14" s="13" t="s">
        <v>19</v>
      </c>
    </row>
    <row r="15" s="2" customFormat="1" ht="18" customHeight="1" spans="1:7">
      <c r="A15" s="17"/>
    </row>
    <row r="16" s="2" customFormat="1" ht="18" customHeight="1" spans="1:7">
      <c r="A16" s="13" t="s">
        <v>20</v>
      </c>
    </row>
    <row r="17" s="2" customFormat="1" ht="18" customHeight="1"/>
    <row r="18" ht="21" customHeight="1"/>
    <row r="19" s="2" customFormat="1" ht="14.4"/>
    <row r="20" s="2" customFormat="1" ht="14.4"/>
    <row r="21" s="2" customFormat="1" ht="14.4"/>
  </sheetData>
  <mergeCells count="11">
    <mergeCell ref="A1:E1"/>
    <mergeCell ref="B2:C2"/>
    <mergeCell ref="D5:E5"/>
    <mergeCell ref="B6:C6"/>
    <mergeCell ref="D6:E6"/>
    <mergeCell ref="B7:C7"/>
    <mergeCell ref="D7:E7"/>
    <mergeCell ref="D8:E8"/>
    <mergeCell ref="A3:A4"/>
    <mergeCell ref="B3:B4"/>
    <mergeCell ref="E3:E4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workbookViewId="0">
      <pane xSplit="1" ySplit="2" topLeftCell="B3" activePane="bottomRight" state="frozen"/>
      <selection/>
      <selection pane="topRight"/>
      <selection pane="bottomLeft"/>
      <selection pane="bottomRight" activeCell="A1" sqref="A1:G1"/>
    </sheetView>
  </sheetViews>
  <sheetFormatPr defaultColWidth="9" defaultRowHeight="32.25" customHeight="1" outlineLevelCol="6"/>
  <cols>
    <col min="1" max="1" width="15.3796296296296" style="1" customWidth="1"/>
    <col min="2" max="2" width="48.5" style="1" customWidth="1"/>
    <col min="3" max="3" width="12.25" style="16" customWidth="1"/>
    <col min="4" max="4" width="12.8796296296296" style="1" customWidth="1"/>
    <col min="5" max="5" width="7.87962962962963" style="1" customWidth="1"/>
    <col min="6" max="6" width="14.6666666666667" style="1" customWidth="1"/>
    <col min="7" max="7" width="16.1111111111111" style="1" customWidth="1"/>
    <col min="8" max="16384" width="9" style="1"/>
  </cols>
  <sheetData>
    <row r="1" customHeight="1" spans="1:7">
      <c r="A1" s="19" t="s">
        <v>21</v>
      </c>
      <c r="B1" s="71"/>
      <c r="C1" s="71"/>
      <c r="D1" s="71"/>
      <c r="E1" s="71"/>
      <c r="F1" s="71"/>
      <c r="G1" s="71"/>
    </row>
    <row r="2" s="14" customFormat="1" customHeight="1" spans="1:7">
      <c r="A2" s="72" t="s">
        <v>22</v>
      </c>
      <c r="B2" s="73" t="s">
        <v>23</v>
      </c>
      <c r="C2" s="74" t="s">
        <v>24</v>
      </c>
      <c r="D2" s="73" t="s">
        <v>25</v>
      </c>
      <c r="E2" s="73" t="s">
        <v>26</v>
      </c>
      <c r="F2" s="75" t="s">
        <v>27</v>
      </c>
      <c r="G2" s="75" t="s">
        <v>28</v>
      </c>
    </row>
    <row r="3" s="14" customFormat="1" customHeight="1" spans="1:7">
      <c r="A3" s="76" t="s">
        <v>29</v>
      </c>
      <c r="B3" s="77" t="s">
        <v>30</v>
      </c>
      <c r="C3" s="78" t="s">
        <v>31</v>
      </c>
      <c r="D3" s="78" t="s">
        <v>32</v>
      </c>
      <c r="E3" s="25">
        <v>46</v>
      </c>
      <c r="F3" s="79"/>
      <c r="G3" s="80">
        <f>E3*F3</f>
        <v>0</v>
      </c>
    </row>
    <row r="4" s="14" customFormat="1" customHeight="1" spans="1:7">
      <c r="A4" s="76"/>
      <c r="B4" s="81" t="s">
        <v>33</v>
      </c>
      <c r="C4" s="9" t="s">
        <v>34</v>
      </c>
      <c r="D4" s="9" t="s">
        <v>35</v>
      </c>
      <c r="E4" s="25">
        <v>316</v>
      </c>
      <c r="F4" s="79"/>
      <c r="G4" s="82">
        <f t="shared" ref="G4:G13" si="0">E4*F4</f>
        <v>0</v>
      </c>
    </row>
    <row r="5" s="14" customFormat="1" customHeight="1" spans="1:7">
      <c r="A5" s="76"/>
      <c r="B5" s="77" t="s">
        <v>36</v>
      </c>
      <c r="C5" s="78" t="s">
        <v>37</v>
      </c>
      <c r="D5" s="78" t="s">
        <v>38</v>
      </c>
      <c r="E5" s="25">
        <v>358</v>
      </c>
      <c r="F5" s="79"/>
      <c r="G5" s="80">
        <f t="shared" si="0"/>
        <v>0</v>
      </c>
    </row>
    <row r="6" s="14" customFormat="1" customHeight="1" spans="1:7">
      <c r="A6" s="76"/>
      <c r="B6" s="83" t="s">
        <v>39</v>
      </c>
      <c r="C6" s="78" t="s">
        <v>40</v>
      </c>
      <c r="D6" s="84" t="s">
        <v>41</v>
      </c>
      <c r="E6" s="25">
        <v>752</v>
      </c>
      <c r="F6" s="79"/>
      <c r="G6" s="80">
        <f t="shared" si="0"/>
        <v>0</v>
      </c>
    </row>
    <row r="7" s="14" customFormat="1" customHeight="1" spans="1:7">
      <c r="A7" s="76"/>
      <c r="B7" s="77" t="s">
        <v>42</v>
      </c>
      <c r="C7" s="78" t="s">
        <v>43</v>
      </c>
      <c r="D7" s="78" t="s">
        <v>35</v>
      </c>
      <c r="E7" s="25">
        <v>708</v>
      </c>
      <c r="F7" s="79"/>
      <c r="G7" s="80">
        <f t="shared" si="0"/>
        <v>0</v>
      </c>
    </row>
    <row r="8" s="14" customFormat="1" customHeight="1" spans="1:7">
      <c r="A8" s="85" t="s">
        <v>4</v>
      </c>
      <c r="B8" s="86"/>
      <c r="C8" s="87"/>
      <c r="D8" s="87"/>
      <c r="E8" s="87"/>
      <c r="F8" s="88"/>
      <c r="G8" s="80">
        <f>SUM(G3:G7)*12</f>
        <v>0</v>
      </c>
    </row>
    <row r="9" s="14" customFormat="1" customHeight="1" spans="1:7">
      <c r="A9" s="76" t="s">
        <v>44</v>
      </c>
      <c r="B9" s="77" t="s">
        <v>30</v>
      </c>
      <c r="C9" s="78" t="s">
        <v>31</v>
      </c>
      <c r="D9" s="78" t="s">
        <v>32</v>
      </c>
      <c r="E9" s="25">
        <v>6</v>
      </c>
      <c r="F9" s="79"/>
      <c r="G9" s="80">
        <f t="shared" si="0"/>
        <v>0</v>
      </c>
    </row>
    <row r="10" s="14" customFormat="1" customHeight="1" spans="1:7">
      <c r="A10" s="76"/>
      <c r="B10" s="81" t="s">
        <v>33</v>
      </c>
      <c r="C10" s="9" t="s">
        <v>34</v>
      </c>
      <c r="D10" s="9" t="s">
        <v>35</v>
      </c>
      <c r="E10" s="25">
        <v>160</v>
      </c>
      <c r="F10" s="79"/>
      <c r="G10" s="82">
        <f t="shared" si="0"/>
        <v>0</v>
      </c>
    </row>
    <row r="11" s="14" customFormat="1" customHeight="1" spans="1:7">
      <c r="A11" s="76"/>
      <c r="B11" s="77" t="s">
        <v>36</v>
      </c>
      <c r="C11" s="78" t="s">
        <v>37</v>
      </c>
      <c r="D11" s="78" t="s">
        <v>38</v>
      </c>
      <c r="E11" s="25">
        <v>566</v>
      </c>
      <c r="F11" s="79"/>
      <c r="G11" s="80">
        <f t="shared" si="0"/>
        <v>0</v>
      </c>
    </row>
    <row r="12" customHeight="1" spans="1:7">
      <c r="A12" s="76"/>
      <c r="B12" s="83" t="s">
        <v>39</v>
      </c>
      <c r="C12" s="78" t="s">
        <v>40</v>
      </c>
      <c r="D12" s="84" t="s">
        <v>41</v>
      </c>
      <c r="E12" s="25">
        <v>50</v>
      </c>
      <c r="F12" s="79"/>
      <c r="G12" s="80">
        <f t="shared" si="0"/>
        <v>0</v>
      </c>
    </row>
    <row r="13" s="2" customFormat="1" ht="28.8" spans="1:7">
      <c r="A13" s="76"/>
      <c r="B13" s="77" t="s">
        <v>42</v>
      </c>
      <c r="C13" s="78" t="s">
        <v>43</v>
      </c>
      <c r="D13" s="78" t="s">
        <v>35</v>
      </c>
      <c r="E13" s="25">
        <v>267</v>
      </c>
      <c r="F13" s="79"/>
      <c r="G13" s="80">
        <f t="shared" si="0"/>
        <v>0</v>
      </c>
    </row>
    <row r="14" s="2" customFormat="1" ht="35.1" customHeight="1" spans="1:7">
      <c r="A14" s="85" t="s">
        <v>4</v>
      </c>
      <c r="B14" s="89"/>
      <c r="C14" s="90"/>
      <c r="D14" s="90"/>
      <c r="E14" s="90"/>
      <c r="F14" s="91"/>
      <c r="G14" s="80">
        <f>SUM(G9:G13)*12</f>
        <v>0</v>
      </c>
    </row>
    <row r="15" s="2" customFormat="1" ht="30" customHeight="1" spans="1:7">
      <c r="A15" s="73" t="s">
        <v>4</v>
      </c>
      <c r="B15" s="92"/>
      <c r="C15" s="92"/>
      <c r="D15" s="92"/>
      <c r="E15" s="92"/>
      <c r="F15" s="92"/>
      <c r="G15" s="80">
        <f>G8+G14</f>
        <v>0</v>
      </c>
    </row>
    <row r="16" s="2" customFormat="1" ht="16" customHeight="1" spans="1:7">
      <c r="A16" s="13" t="s">
        <v>14</v>
      </c>
    </row>
    <row r="17" s="2" customFormat="1" ht="16" customHeight="1" spans="1:7">
      <c r="A17" s="13" t="s">
        <v>15</v>
      </c>
    </row>
    <row r="18" s="2" customFormat="1" ht="16" customHeight="1" spans="1:7">
      <c r="A18" s="13" t="s">
        <v>16</v>
      </c>
    </row>
    <row r="19" s="2" customFormat="1" ht="16" customHeight="1" spans="1:7">
      <c r="A19" s="13" t="s">
        <v>17</v>
      </c>
    </row>
    <row r="20" s="2" customFormat="1" ht="16" customHeight="1" spans="1:7">
      <c r="A20" s="15" t="s">
        <v>18</v>
      </c>
      <c r="B20" s="16"/>
      <c r="C20" s="16"/>
      <c r="D20" s="16"/>
      <c r="E20" s="16"/>
      <c r="F20" s="16"/>
      <c r="G20" s="16"/>
    </row>
    <row r="21" s="2" customFormat="1" ht="16" customHeight="1" spans="1:7">
      <c r="A21" s="13" t="s">
        <v>19</v>
      </c>
    </row>
    <row r="22" ht="16" customHeight="1" spans="1:7">
      <c r="A22" s="17"/>
      <c r="B22" s="2"/>
      <c r="C22" s="2"/>
      <c r="D22" s="2"/>
      <c r="E22" s="2"/>
      <c r="F22" s="2"/>
      <c r="G22" s="2"/>
    </row>
    <row r="23" ht="16" customHeight="1" spans="1:7">
      <c r="A23" s="13" t="s">
        <v>20</v>
      </c>
      <c r="B23" s="2"/>
      <c r="C23" s="2"/>
      <c r="D23" s="2"/>
      <c r="E23" s="2"/>
      <c r="F23" s="2"/>
      <c r="G23" s="2"/>
    </row>
  </sheetData>
  <protectedRanges>
    <protectedRange sqref="F9:F13" name="区域1"/>
  </protectedRanges>
  <mergeCells count="6">
    <mergeCell ref="A1:G1"/>
    <mergeCell ref="B8:F8"/>
    <mergeCell ref="B14:F14"/>
    <mergeCell ref="B15:F15"/>
    <mergeCell ref="A3:A7"/>
    <mergeCell ref="A9:A13"/>
  </mergeCells>
  <pageMargins left="0.699305555555556" right="0.699305555555556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9"/>
  <sheetViews>
    <sheetView tabSelected="1" zoomScale="130" zoomScaleNormal="130" workbookViewId="0">
      <pane xSplit="1" ySplit="3" topLeftCell="B26" activePane="bottomRight" state="frozen"/>
      <selection/>
      <selection pane="topRight"/>
      <selection pane="bottomLeft"/>
      <selection pane="bottomRight" activeCell="F54" sqref="F54"/>
    </sheetView>
  </sheetViews>
  <sheetFormatPr defaultColWidth="9" defaultRowHeight="17.25" customHeight="1" outlineLevelCol="7"/>
  <cols>
    <col min="1" max="1" width="11.25" style="1" customWidth="1"/>
    <col min="2" max="2" width="12.1296296296296" style="1" customWidth="1"/>
    <col min="3" max="3" width="25.1203703703704" style="1" customWidth="1"/>
    <col min="4" max="4" width="13.3333333333333" style="1" customWidth="1"/>
    <col min="5" max="5" width="15.2962962962963" style="16" customWidth="1"/>
    <col min="6" max="6" width="13.9351851851852" style="16" customWidth="1"/>
    <col min="7" max="7" width="13.1296296296296" style="1" customWidth="1"/>
    <col min="8" max="16384" width="9" style="1"/>
  </cols>
  <sheetData>
    <row r="1" ht="20.25" customHeight="1" spans="1:6">
      <c r="A1" s="32" t="s">
        <v>45</v>
      </c>
      <c r="B1" s="32"/>
      <c r="C1" s="32"/>
      <c r="D1" s="32"/>
      <c r="E1" s="32"/>
      <c r="F1" s="32"/>
    </row>
    <row r="2" ht="20.25" customHeight="1" spans="1:6">
      <c r="A2" s="33" t="s">
        <v>46</v>
      </c>
      <c r="B2" s="33"/>
      <c r="C2" s="33"/>
      <c r="D2" s="33"/>
      <c r="E2" s="33"/>
      <c r="F2" s="33"/>
    </row>
    <row r="3" customHeight="1" spans="1:6">
      <c r="A3" s="34" t="s">
        <v>47</v>
      </c>
      <c r="B3" s="35" t="s">
        <v>48</v>
      </c>
      <c r="C3" s="35" t="s">
        <v>49</v>
      </c>
      <c r="D3" s="35" t="s">
        <v>50</v>
      </c>
      <c r="E3" s="36" t="s">
        <v>51</v>
      </c>
      <c r="F3" s="37" t="s">
        <v>52</v>
      </c>
    </row>
    <row r="4" customHeight="1" spans="1:6">
      <c r="A4" s="38" t="s">
        <v>53</v>
      </c>
      <c r="B4" s="39" t="s">
        <v>54</v>
      </c>
      <c r="C4" s="40" t="s">
        <v>55</v>
      </c>
      <c r="D4" s="39">
        <v>1</v>
      </c>
      <c r="E4" s="41"/>
      <c r="F4" s="42">
        <f>D4*E4</f>
        <v>0</v>
      </c>
    </row>
    <row r="5" customHeight="1" spans="1:6">
      <c r="A5" s="38"/>
      <c r="B5" s="39" t="s">
        <v>56</v>
      </c>
      <c r="C5" s="40" t="s">
        <v>57</v>
      </c>
      <c r="D5" s="39">
        <v>20</v>
      </c>
      <c r="E5" s="41"/>
      <c r="F5" s="42">
        <f t="shared" ref="F5:F30" si="0">D5*E5</f>
        <v>0</v>
      </c>
    </row>
    <row r="6" customHeight="1" spans="1:6">
      <c r="A6" s="38"/>
      <c r="B6" s="39" t="s">
        <v>58</v>
      </c>
      <c r="C6" s="40" t="s">
        <v>59</v>
      </c>
      <c r="D6" s="39">
        <v>30</v>
      </c>
      <c r="E6" s="41"/>
      <c r="F6" s="42">
        <f t="shared" si="0"/>
        <v>0</v>
      </c>
    </row>
    <row r="7" customHeight="1" spans="1:6">
      <c r="A7" s="38"/>
      <c r="B7" s="39" t="s">
        <v>60</v>
      </c>
      <c r="C7" s="40" t="s">
        <v>61</v>
      </c>
      <c r="D7" s="39">
        <v>18</v>
      </c>
      <c r="E7" s="41"/>
      <c r="F7" s="42">
        <f t="shared" si="0"/>
        <v>0</v>
      </c>
    </row>
    <row r="8" customHeight="1" spans="1:6">
      <c r="A8" s="38"/>
      <c r="B8" s="39" t="s">
        <v>62</v>
      </c>
      <c r="C8" s="40" t="s">
        <v>63</v>
      </c>
      <c r="D8" s="39">
        <v>18</v>
      </c>
      <c r="E8" s="41"/>
      <c r="F8" s="42">
        <f t="shared" si="0"/>
        <v>0</v>
      </c>
    </row>
    <row r="9" customHeight="1" spans="1:6">
      <c r="A9" s="38"/>
      <c r="B9" s="39" t="s">
        <v>64</v>
      </c>
      <c r="C9" s="40" t="s">
        <v>61</v>
      </c>
      <c r="D9" s="39">
        <v>25</v>
      </c>
      <c r="E9" s="41"/>
      <c r="F9" s="42">
        <f t="shared" si="0"/>
        <v>0</v>
      </c>
    </row>
    <row r="10" customHeight="1" spans="1:6">
      <c r="A10" s="38"/>
      <c r="B10" s="39" t="s">
        <v>65</v>
      </c>
      <c r="C10" s="40" t="s">
        <v>61</v>
      </c>
      <c r="D10" s="39">
        <v>25</v>
      </c>
      <c r="E10" s="41"/>
      <c r="F10" s="42">
        <f t="shared" si="0"/>
        <v>0</v>
      </c>
    </row>
    <row r="11" customHeight="1" spans="1:6">
      <c r="A11" s="43" t="s">
        <v>66</v>
      </c>
      <c r="B11" s="44" t="s">
        <v>54</v>
      </c>
      <c r="C11" s="45" t="s">
        <v>67</v>
      </c>
      <c r="D11" s="39">
        <v>1</v>
      </c>
      <c r="E11" s="41"/>
      <c r="F11" s="42">
        <f t="shared" si="0"/>
        <v>0</v>
      </c>
    </row>
    <row r="12" customHeight="1" spans="1:6">
      <c r="A12" s="38"/>
      <c r="B12" s="39" t="s">
        <v>58</v>
      </c>
      <c r="C12" s="40" t="s">
        <v>61</v>
      </c>
      <c r="D12" s="39">
        <v>15</v>
      </c>
      <c r="E12" s="41"/>
      <c r="F12" s="42">
        <f t="shared" si="0"/>
        <v>0</v>
      </c>
    </row>
    <row r="13" customHeight="1" spans="1:6">
      <c r="A13" s="38"/>
      <c r="B13" s="39" t="s">
        <v>56</v>
      </c>
      <c r="C13" s="40" t="s">
        <v>57</v>
      </c>
      <c r="D13" s="39">
        <v>20</v>
      </c>
      <c r="E13" s="41"/>
      <c r="F13" s="42">
        <f t="shared" si="0"/>
        <v>0</v>
      </c>
    </row>
    <row r="14" customHeight="1" spans="1:6">
      <c r="A14" s="38"/>
      <c r="B14" s="39" t="s">
        <v>60</v>
      </c>
      <c r="C14" s="40" t="s">
        <v>61</v>
      </c>
      <c r="D14" s="39">
        <v>25</v>
      </c>
      <c r="E14" s="41"/>
      <c r="F14" s="42">
        <f t="shared" si="0"/>
        <v>0</v>
      </c>
    </row>
    <row r="15" customHeight="1" spans="1:6">
      <c r="A15" s="38"/>
      <c r="B15" s="39" t="s">
        <v>68</v>
      </c>
      <c r="C15" s="40" t="s">
        <v>61</v>
      </c>
      <c r="D15" s="39">
        <v>30</v>
      </c>
      <c r="E15" s="41"/>
      <c r="F15" s="42">
        <f t="shared" si="0"/>
        <v>0</v>
      </c>
    </row>
    <row r="16" customHeight="1" spans="1:6">
      <c r="A16" s="38" t="s">
        <v>69</v>
      </c>
      <c r="B16" s="44" t="s">
        <v>54</v>
      </c>
      <c r="C16" s="45" t="s">
        <v>67</v>
      </c>
      <c r="D16" s="39">
        <v>1</v>
      </c>
      <c r="E16" s="41"/>
      <c r="F16" s="42">
        <f t="shared" si="0"/>
        <v>0</v>
      </c>
    </row>
    <row r="17" customHeight="1" spans="1:6">
      <c r="A17" s="38"/>
      <c r="B17" s="39" t="s">
        <v>68</v>
      </c>
      <c r="C17" s="40" t="s">
        <v>61</v>
      </c>
      <c r="D17" s="39">
        <v>15</v>
      </c>
      <c r="E17" s="41"/>
      <c r="F17" s="42">
        <f t="shared" si="0"/>
        <v>0</v>
      </c>
    </row>
    <row r="18" customHeight="1" spans="1:6">
      <c r="A18" s="46"/>
      <c r="B18" s="39" t="s">
        <v>60</v>
      </c>
      <c r="C18" s="40" t="s">
        <v>61</v>
      </c>
      <c r="D18" s="39">
        <v>20</v>
      </c>
      <c r="E18" s="41"/>
      <c r="F18" s="42">
        <f t="shared" si="0"/>
        <v>0</v>
      </c>
    </row>
    <row r="19" customHeight="1" spans="1:6">
      <c r="A19" s="46"/>
      <c r="B19" s="39" t="s">
        <v>58</v>
      </c>
      <c r="C19" s="40" t="s">
        <v>59</v>
      </c>
      <c r="D19" s="39">
        <v>25</v>
      </c>
      <c r="E19" s="41"/>
      <c r="F19" s="42">
        <f t="shared" si="0"/>
        <v>0</v>
      </c>
    </row>
    <row r="20" customHeight="1" spans="1:6">
      <c r="A20" s="46"/>
      <c r="B20" s="39" t="s">
        <v>56</v>
      </c>
      <c r="C20" s="40" t="s">
        <v>57</v>
      </c>
      <c r="D20" s="39">
        <v>30</v>
      </c>
      <c r="E20" s="41"/>
      <c r="F20" s="42">
        <f t="shared" si="0"/>
        <v>0</v>
      </c>
    </row>
    <row r="21" customHeight="1" spans="1:6">
      <c r="A21" s="38" t="s">
        <v>70</v>
      </c>
      <c r="B21" s="39" t="s">
        <v>54</v>
      </c>
      <c r="C21" s="40" t="s">
        <v>67</v>
      </c>
      <c r="D21" s="39">
        <v>2</v>
      </c>
      <c r="E21" s="41"/>
      <c r="F21" s="42">
        <f t="shared" si="0"/>
        <v>0</v>
      </c>
    </row>
    <row r="22" customHeight="1" spans="1:6">
      <c r="A22" s="46"/>
      <c r="B22" s="39" t="s">
        <v>60</v>
      </c>
      <c r="C22" s="40" t="s">
        <v>63</v>
      </c>
      <c r="D22" s="39">
        <v>25</v>
      </c>
      <c r="E22" s="41"/>
      <c r="F22" s="42">
        <f t="shared" si="0"/>
        <v>0</v>
      </c>
    </row>
    <row r="23" customHeight="1" spans="1:6">
      <c r="A23" s="46"/>
      <c r="B23" s="39" t="s">
        <v>68</v>
      </c>
      <c r="C23" s="40" t="s">
        <v>61</v>
      </c>
      <c r="D23" s="39">
        <v>30</v>
      </c>
      <c r="E23" s="41"/>
      <c r="F23" s="42">
        <f t="shared" si="0"/>
        <v>0</v>
      </c>
    </row>
    <row r="24" customHeight="1" spans="1:6">
      <c r="A24" s="46"/>
      <c r="B24" s="47" t="s">
        <v>71</v>
      </c>
      <c r="C24" s="48" t="s">
        <v>63</v>
      </c>
      <c r="D24" s="39">
        <v>40</v>
      </c>
      <c r="E24" s="41"/>
      <c r="F24" s="42">
        <f t="shared" si="0"/>
        <v>0</v>
      </c>
    </row>
    <row r="25" customHeight="1" spans="1:6">
      <c r="A25" s="38" t="s">
        <v>72</v>
      </c>
      <c r="B25" s="39" t="s">
        <v>54</v>
      </c>
      <c r="C25" s="40" t="s">
        <v>55</v>
      </c>
      <c r="D25" s="39">
        <v>3</v>
      </c>
      <c r="E25" s="41"/>
      <c r="F25" s="42">
        <f t="shared" si="0"/>
        <v>0</v>
      </c>
    </row>
    <row r="26" customHeight="1" spans="1:6">
      <c r="A26" s="38"/>
      <c r="B26" s="39" t="s">
        <v>60</v>
      </c>
      <c r="C26" s="40" t="s">
        <v>61</v>
      </c>
      <c r="D26" s="39">
        <v>24</v>
      </c>
      <c r="E26" s="41"/>
      <c r="F26" s="42">
        <f t="shared" si="0"/>
        <v>0</v>
      </c>
    </row>
    <row r="27" customHeight="1" spans="1:6">
      <c r="A27" s="38"/>
      <c r="B27" s="39" t="s">
        <v>68</v>
      </c>
      <c r="C27" s="40" t="s">
        <v>61</v>
      </c>
      <c r="D27" s="39">
        <v>32</v>
      </c>
      <c r="E27" s="41"/>
      <c r="F27" s="42">
        <f t="shared" si="0"/>
        <v>0</v>
      </c>
    </row>
    <row r="28" customHeight="1" spans="1:6">
      <c r="A28" s="38"/>
      <c r="B28" s="39" t="s">
        <v>64</v>
      </c>
      <c r="C28" s="40" t="s">
        <v>61</v>
      </c>
      <c r="D28" s="39">
        <v>5</v>
      </c>
      <c r="E28" s="41"/>
      <c r="F28" s="42">
        <f t="shared" si="0"/>
        <v>0</v>
      </c>
    </row>
    <row r="29" customHeight="1" spans="1:6">
      <c r="A29" s="38"/>
      <c r="B29" s="39" t="s">
        <v>65</v>
      </c>
      <c r="C29" s="40" t="s">
        <v>61</v>
      </c>
      <c r="D29" s="39">
        <v>8</v>
      </c>
      <c r="E29" s="41"/>
      <c r="F29" s="42">
        <f t="shared" si="0"/>
        <v>0</v>
      </c>
    </row>
    <row r="30" customHeight="1" spans="1:6">
      <c r="A30" s="49" t="s">
        <v>73</v>
      </c>
      <c r="B30" s="50"/>
      <c r="C30" s="51"/>
      <c r="D30" s="52">
        <f>SUM(D4:D29)</f>
        <v>488</v>
      </c>
      <c r="E30" s="53"/>
      <c r="F30" s="42">
        <f>SUM(F4:F29)</f>
        <v>0</v>
      </c>
    </row>
    <row r="31" customHeight="1" spans="1:6">
      <c r="A31" s="54"/>
    </row>
    <row r="32" customFormat="1" customHeight="1" spans="1:6">
      <c r="A32" s="55" t="s">
        <v>74</v>
      </c>
      <c r="B32" s="55"/>
      <c r="C32" s="55"/>
      <c r="D32" s="55"/>
      <c r="E32" s="55"/>
      <c r="F32" s="55"/>
    </row>
    <row r="33" s="2" customFormat="1" ht="24" spans="1:6">
      <c r="A33" s="56" t="s">
        <v>47</v>
      </c>
      <c r="B33" s="56" t="s">
        <v>48</v>
      </c>
      <c r="C33" s="56" t="s">
        <v>49</v>
      </c>
      <c r="D33" s="57" t="s">
        <v>50</v>
      </c>
      <c r="E33" s="58" t="s">
        <v>51</v>
      </c>
      <c r="F33" s="59" t="s">
        <v>52</v>
      </c>
    </row>
    <row r="34" s="2" customFormat="1" ht="14.4" spans="1:6">
      <c r="A34" s="60" t="s">
        <v>75</v>
      </c>
      <c r="B34" s="61" t="s">
        <v>54</v>
      </c>
      <c r="C34" s="61" t="s">
        <v>67</v>
      </c>
      <c r="D34" s="38">
        <v>2</v>
      </c>
      <c r="E34" s="62"/>
      <c r="F34" s="42">
        <f>D34*E34</f>
        <v>0</v>
      </c>
    </row>
    <row r="35" s="2" customFormat="1" ht="14.4" spans="1:6">
      <c r="A35" s="63"/>
      <c r="B35" s="61" t="s">
        <v>56</v>
      </c>
      <c r="C35" s="61" t="s">
        <v>57</v>
      </c>
      <c r="D35" s="38">
        <v>30</v>
      </c>
      <c r="E35" s="62"/>
      <c r="F35" s="42">
        <f t="shared" ref="F35:F50" si="1">D35*E35</f>
        <v>0</v>
      </c>
    </row>
    <row r="36" s="2" customFormat="1" ht="14.4" spans="1:6">
      <c r="A36" s="63"/>
      <c r="B36" s="61" t="s">
        <v>58</v>
      </c>
      <c r="C36" s="61" t="s">
        <v>59</v>
      </c>
      <c r="D36" s="38">
        <v>40</v>
      </c>
      <c r="E36" s="62"/>
      <c r="F36" s="42">
        <f t="shared" si="1"/>
        <v>0</v>
      </c>
    </row>
    <row r="37" s="2" customFormat="1" ht="14.4" spans="1:6">
      <c r="A37" s="63"/>
      <c r="B37" s="61" t="s">
        <v>60</v>
      </c>
      <c r="C37" s="61" t="s">
        <v>61</v>
      </c>
      <c r="D37" s="38">
        <v>40</v>
      </c>
      <c r="E37" s="62"/>
      <c r="F37" s="42">
        <f t="shared" si="1"/>
        <v>0</v>
      </c>
    </row>
    <row r="38" s="2" customFormat="1" ht="14.4" spans="1:6">
      <c r="A38" s="63"/>
      <c r="B38" s="64" t="s">
        <v>62</v>
      </c>
      <c r="C38" s="65" t="s">
        <v>61</v>
      </c>
      <c r="D38" s="66">
        <v>40</v>
      </c>
      <c r="E38" s="62"/>
      <c r="F38" s="42">
        <f t="shared" si="1"/>
        <v>0</v>
      </c>
    </row>
    <row r="39" s="2" customFormat="1" ht="14.4" spans="1:6">
      <c r="A39" s="63"/>
      <c r="B39" s="61" t="s">
        <v>64</v>
      </c>
      <c r="C39" s="61" t="s">
        <v>61</v>
      </c>
      <c r="D39" s="38">
        <v>40</v>
      </c>
      <c r="E39" s="62"/>
      <c r="F39" s="42">
        <f t="shared" si="1"/>
        <v>0</v>
      </c>
    </row>
    <row r="40" s="2" customFormat="1" ht="14.4" spans="1:6">
      <c r="A40" s="67"/>
      <c r="B40" s="61" t="s">
        <v>65</v>
      </c>
      <c r="C40" s="61" t="s">
        <v>61</v>
      </c>
      <c r="D40" s="38">
        <v>40</v>
      </c>
      <c r="E40" s="62"/>
      <c r="F40" s="42">
        <f t="shared" si="1"/>
        <v>0</v>
      </c>
    </row>
    <row r="41" customHeight="1" spans="1:6">
      <c r="A41" s="60" t="s">
        <v>76</v>
      </c>
      <c r="B41" s="61" t="s">
        <v>54</v>
      </c>
      <c r="C41" s="61" t="s">
        <v>67</v>
      </c>
      <c r="D41" s="38">
        <v>2</v>
      </c>
      <c r="E41" s="62"/>
      <c r="F41" s="42">
        <f t="shared" si="1"/>
        <v>0</v>
      </c>
    </row>
    <row r="42" customHeight="1" spans="1:6">
      <c r="A42" s="63"/>
      <c r="B42" s="61" t="s">
        <v>58</v>
      </c>
      <c r="C42" s="61" t="s">
        <v>61</v>
      </c>
      <c r="D42" s="38">
        <v>40</v>
      </c>
      <c r="E42" s="62"/>
      <c r="F42" s="42">
        <f t="shared" si="1"/>
        <v>0</v>
      </c>
    </row>
    <row r="43" customHeight="1" spans="1:6">
      <c r="A43" s="63"/>
      <c r="B43" s="61" t="s">
        <v>56</v>
      </c>
      <c r="C43" s="61" t="s">
        <v>57</v>
      </c>
      <c r="D43" s="38">
        <v>30</v>
      </c>
      <c r="E43" s="62"/>
      <c r="F43" s="42">
        <f t="shared" si="1"/>
        <v>0</v>
      </c>
    </row>
    <row r="44" customHeight="1" spans="1:6">
      <c r="A44" s="63"/>
      <c r="B44" s="61" t="s">
        <v>60</v>
      </c>
      <c r="C44" s="61" t="s">
        <v>61</v>
      </c>
      <c r="D44" s="38">
        <v>40</v>
      </c>
      <c r="E44" s="62"/>
      <c r="F44" s="42">
        <f t="shared" si="1"/>
        <v>0</v>
      </c>
    </row>
    <row r="45" customHeight="1" spans="1:6">
      <c r="A45" s="67"/>
      <c r="B45" s="61" t="s">
        <v>68</v>
      </c>
      <c r="C45" s="61" t="s">
        <v>61</v>
      </c>
      <c r="D45" s="38">
        <v>40</v>
      </c>
      <c r="E45" s="62"/>
      <c r="F45" s="42">
        <f t="shared" si="1"/>
        <v>0</v>
      </c>
    </row>
    <row r="46" customHeight="1" spans="1:6">
      <c r="A46" s="60" t="s">
        <v>77</v>
      </c>
      <c r="B46" s="61" t="s">
        <v>54</v>
      </c>
      <c r="C46" s="61" t="s">
        <v>67</v>
      </c>
      <c r="D46" s="38">
        <v>1</v>
      </c>
      <c r="E46" s="62"/>
      <c r="F46" s="42">
        <f t="shared" si="1"/>
        <v>0</v>
      </c>
    </row>
    <row r="47" customHeight="1" spans="1:6">
      <c r="A47" s="63"/>
      <c r="B47" s="61" t="s">
        <v>60</v>
      </c>
      <c r="C47" s="61" t="s">
        <v>63</v>
      </c>
      <c r="D47" s="38">
        <v>15</v>
      </c>
      <c r="E47" s="62"/>
      <c r="F47" s="42">
        <f t="shared" si="1"/>
        <v>0</v>
      </c>
    </row>
    <row r="48" customHeight="1" spans="1:6">
      <c r="A48" s="63"/>
      <c r="B48" s="61" t="s">
        <v>58</v>
      </c>
      <c r="C48" s="61" t="s">
        <v>59</v>
      </c>
      <c r="D48" s="38">
        <v>20</v>
      </c>
      <c r="E48" s="62"/>
      <c r="F48" s="42">
        <f t="shared" si="1"/>
        <v>0</v>
      </c>
    </row>
    <row r="49" customHeight="1" spans="1:8">
      <c r="A49" s="67"/>
      <c r="B49" s="61" t="s">
        <v>71</v>
      </c>
      <c r="C49" s="61" t="s">
        <v>63</v>
      </c>
      <c r="D49" s="38">
        <v>20</v>
      </c>
      <c r="E49" s="62"/>
      <c r="F49" s="42">
        <f t="shared" si="1"/>
        <v>0</v>
      </c>
    </row>
    <row r="50" ht="24" customHeight="1" spans="1:8">
      <c r="A50" s="68" t="s">
        <v>73</v>
      </c>
      <c r="B50" s="68"/>
      <c r="C50" s="68"/>
      <c r="D50" s="33">
        <f>SUM(D34:D49)</f>
        <v>440</v>
      </c>
      <c r="E50" s="69"/>
      <c r="F50" s="42">
        <f>SUM(F34:F49)</f>
        <v>0</v>
      </c>
    </row>
    <row r="51" ht="21" customHeight="1" spans="1:8">
      <c r="A51" s="55" t="s">
        <v>4</v>
      </c>
      <c r="B51" s="55"/>
      <c r="C51" s="55"/>
      <c r="D51" s="55"/>
      <c r="E51" s="70"/>
      <c r="F51" s="42">
        <f>F30+F50</f>
        <v>0</v>
      </c>
    </row>
    <row r="52" customHeight="1" spans="1:8">
      <c r="A52" s="13" t="s">
        <v>14</v>
      </c>
      <c r="B52" s="2"/>
      <c r="C52" s="2"/>
      <c r="D52" s="2"/>
      <c r="E52" s="2"/>
      <c r="F52" s="2"/>
      <c r="G52" s="2"/>
      <c r="H52" s="14"/>
    </row>
    <row r="53" customHeight="1" spans="1:8">
      <c r="A53" s="13" t="s">
        <v>15</v>
      </c>
      <c r="B53" s="2"/>
      <c r="C53" s="2"/>
      <c r="D53" s="2"/>
      <c r="E53" s="2"/>
      <c r="F53" s="2"/>
      <c r="G53" s="2"/>
      <c r="H53" s="2"/>
    </row>
    <row r="54" customHeight="1" spans="1:8">
      <c r="A54" s="13" t="s">
        <v>16</v>
      </c>
      <c r="B54" s="2"/>
      <c r="C54" s="2"/>
      <c r="D54" s="2"/>
      <c r="E54" s="2"/>
      <c r="F54" s="2"/>
      <c r="G54" s="2"/>
      <c r="H54" s="2"/>
    </row>
    <row r="55" customHeight="1" spans="1:8">
      <c r="A55" s="13" t="s">
        <v>17</v>
      </c>
      <c r="B55" s="2"/>
      <c r="C55" s="2"/>
      <c r="D55" s="2"/>
      <c r="E55" s="2"/>
      <c r="F55" s="2"/>
      <c r="G55" s="2"/>
      <c r="H55" s="2"/>
    </row>
    <row r="56" customHeight="1" spans="1:8">
      <c r="A56" s="15" t="s">
        <v>78</v>
      </c>
      <c r="B56" s="16"/>
      <c r="C56" s="16"/>
      <c r="D56" s="16"/>
      <c r="G56" s="16"/>
      <c r="H56" s="2"/>
    </row>
    <row r="57" customHeight="1" spans="1:8">
      <c r="A57" s="13" t="s">
        <v>19</v>
      </c>
      <c r="B57" s="2"/>
      <c r="C57" s="2"/>
      <c r="D57" s="2"/>
      <c r="E57" s="2"/>
      <c r="F57" s="2"/>
      <c r="G57" s="2"/>
      <c r="H57" s="2"/>
    </row>
    <row r="58" customHeight="1" spans="1:8">
      <c r="A58" s="17"/>
      <c r="B58" s="2"/>
      <c r="C58" s="2"/>
      <c r="D58" s="2"/>
      <c r="E58" s="2"/>
      <c r="F58" s="2"/>
      <c r="G58" s="2"/>
      <c r="H58" s="2"/>
    </row>
    <row r="59" customHeight="1" spans="1:8">
      <c r="A59" s="13" t="s">
        <v>79</v>
      </c>
      <c r="B59" s="2"/>
      <c r="C59" s="2"/>
      <c r="D59" s="2"/>
      <c r="E59" s="2"/>
      <c r="F59" s="2"/>
      <c r="G59" s="2"/>
      <c r="H59" s="2"/>
    </row>
  </sheetData>
  <protectedRanges>
    <protectedRange sqref="E34:E49" name="区域1"/>
  </protectedRanges>
  <mergeCells count="14">
    <mergeCell ref="A1:F1"/>
    <mergeCell ref="A2:F2"/>
    <mergeCell ref="A30:C30"/>
    <mergeCell ref="A32:F32"/>
    <mergeCell ref="A50:C50"/>
    <mergeCell ref="A51:D51"/>
    <mergeCell ref="A4:A10"/>
    <mergeCell ref="A11:A15"/>
    <mergeCell ref="A16:A20"/>
    <mergeCell ref="A21:A24"/>
    <mergeCell ref="A25:A29"/>
    <mergeCell ref="A34:A40"/>
    <mergeCell ref="A41:A45"/>
    <mergeCell ref="A46:A49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zoomScale="130" zoomScaleNormal="130" workbookViewId="0">
      <selection activeCell="A9" sqref="$A9:$XFD10"/>
    </sheetView>
  </sheetViews>
  <sheetFormatPr defaultColWidth="9" defaultRowHeight="14.4" outlineLevelCol="7"/>
  <cols>
    <col min="1" max="1" width="21.3796296296296" style="18" customWidth="1"/>
    <col min="2" max="2" width="29.3796296296296" style="18" customWidth="1"/>
    <col min="3" max="3" width="25.6296296296296" style="18" customWidth="1"/>
    <col min="4" max="4" width="15.75" style="18" customWidth="1"/>
    <col min="5" max="16384" width="9" style="18"/>
  </cols>
  <sheetData>
    <row r="1" ht="28.5" customHeight="1" spans="1:8">
      <c r="A1" s="19" t="s">
        <v>80</v>
      </c>
      <c r="B1" s="19"/>
      <c r="C1" s="19"/>
      <c r="D1" s="19"/>
    </row>
    <row r="2" ht="18.95" customHeight="1" spans="1:8">
      <c r="A2" s="20" t="s">
        <v>81</v>
      </c>
      <c r="B2" s="20"/>
      <c r="C2" s="20"/>
      <c r="D2" s="20"/>
    </row>
    <row r="3" ht="21" customHeight="1" spans="1:8">
      <c r="A3" s="5" t="s">
        <v>2</v>
      </c>
      <c r="B3" s="5" t="s">
        <v>82</v>
      </c>
      <c r="C3" s="5" t="s">
        <v>83</v>
      </c>
      <c r="D3" s="21" t="s">
        <v>28</v>
      </c>
    </row>
    <row r="4" ht="28" customHeight="1" spans="1:8">
      <c r="A4" s="8" t="s">
        <v>9</v>
      </c>
      <c r="B4" s="22">
        <v>6045</v>
      </c>
      <c r="C4" s="23"/>
      <c r="D4" s="24">
        <f>B4*C4</f>
        <v>0</v>
      </c>
    </row>
    <row r="5" ht="23.1" customHeight="1" spans="1:8">
      <c r="A5" s="25" t="s">
        <v>84</v>
      </c>
      <c r="B5" s="26">
        <f>D4*12</f>
        <v>0</v>
      </c>
      <c r="C5" s="27"/>
      <c r="D5" s="28"/>
    </row>
    <row r="6" ht="18" customHeight="1" spans="1:8">
      <c r="A6" s="20" t="s">
        <v>85</v>
      </c>
      <c r="B6" s="20"/>
      <c r="C6" s="20"/>
      <c r="D6" s="20"/>
    </row>
    <row r="7" ht="18.95" customHeight="1" spans="1:8">
      <c r="A7" s="5" t="s">
        <v>2</v>
      </c>
      <c r="B7" s="5" t="s">
        <v>82</v>
      </c>
      <c r="C7" s="5" t="s">
        <v>83</v>
      </c>
      <c r="D7" s="21" t="s">
        <v>28</v>
      </c>
    </row>
    <row r="8" ht="22" customHeight="1" spans="1:8">
      <c r="A8" s="8" t="s">
        <v>9</v>
      </c>
      <c r="B8" s="22">
        <v>9000</v>
      </c>
      <c r="C8" s="23"/>
      <c r="D8" s="24">
        <f>B8*C8</f>
        <v>0</v>
      </c>
    </row>
    <row r="9" ht="29" customHeight="1" spans="1:8">
      <c r="A9" s="25" t="s">
        <v>84</v>
      </c>
      <c r="B9" s="26">
        <f>D8*12</f>
        <v>0</v>
      </c>
      <c r="C9" s="27"/>
      <c r="D9" s="28"/>
    </row>
    <row r="10" customFormat="1" ht="29" customHeight="1" spans="1:8">
      <c r="A10" s="25" t="s">
        <v>84</v>
      </c>
      <c r="B10" s="26">
        <f>B5+B9</f>
        <v>0</v>
      </c>
      <c r="C10" s="27"/>
      <c r="D10" s="28"/>
    </row>
    <row r="11" customFormat="1" ht="32.1" customHeight="1" spans="1:8">
      <c r="A11" s="29" t="s">
        <v>86</v>
      </c>
      <c r="B11" s="30"/>
      <c r="C11" s="30"/>
      <c r="D11" s="31"/>
    </row>
    <row r="12" s="1" customFormat="1" ht="17.25" customHeight="1" spans="1:8">
      <c r="A12" s="13" t="s">
        <v>14</v>
      </c>
      <c r="B12" s="2"/>
      <c r="C12" s="2"/>
      <c r="D12" s="2"/>
      <c r="E12" s="2"/>
      <c r="F12" s="2"/>
      <c r="G12" s="2"/>
      <c r="H12" s="14"/>
    </row>
    <row r="13" s="1" customFormat="1" ht="17.25" customHeight="1" spans="1:8">
      <c r="A13" s="13" t="s">
        <v>15</v>
      </c>
      <c r="B13" s="2"/>
      <c r="C13" s="2"/>
      <c r="D13" s="2"/>
      <c r="E13" s="2"/>
      <c r="F13" s="2"/>
      <c r="G13" s="2"/>
      <c r="H13" s="2"/>
    </row>
    <row r="14" s="1" customFormat="1" ht="17.25" customHeight="1" spans="1:8">
      <c r="A14" s="13" t="s">
        <v>16</v>
      </c>
      <c r="B14" s="2"/>
      <c r="C14" s="2"/>
      <c r="D14" s="2"/>
      <c r="E14" s="2"/>
      <c r="F14" s="2"/>
      <c r="G14" s="2"/>
      <c r="H14" s="2"/>
    </row>
    <row r="15" s="1" customFormat="1" ht="17.25" customHeight="1" spans="1:8">
      <c r="A15" s="13" t="s">
        <v>17</v>
      </c>
      <c r="B15" s="2"/>
      <c r="C15" s="2"/>
      <c r="D15" s="2"/>
      <c r="E15" s="2"/>
      <c r="F15" s="2"/>
      <c r="G15" s="2"/>
      <c r="H15" s="2"/>
    </row>
    <row r="16" s="1" customFormat="1" ht="17.25" customHeight="1" spans="1:8">
      <c r="A16" s="15" t="s">
        <v>78</v>
      </c>
      <c r="B16" s="16"/>
      <c r="C16" s="16"/>
      <c r="D16" s="16"/>
      <c r="E16" s="16"/>
      <c r="F16" s="16"/>
      <c r="G16" s="16"/>
      <c r="H16" s="2"/>
    </row>
    <row r="17" s="1" customFormat="1" ht="17.25" customHeight="1" spans="1:8">
      <c r="A17" s="13" t="s">
        <v>19</v>
      </c>
      <c r="B17" s="2"/>
      <c r="C17" s="2"/>
      <c r="D17" s="2"/>
      <c r="E17" s="2"/>
      <c r="F17" s="2"/>
      <c r="G17" s="2"/>
      <c r="H17" s="2"/>
    </row>
    <row r="18" s="1" customFormat="1" ht="17.25" customHeight="1" spans="1:8">
      <c r="A18" s="17"/>
      <c r="B18" s="2"/>
      <c r="C18" s="2"/>
      <c r="D18" s="2"/>
      <c r="E18" s="2"/>
      <c r="F18" s="2"/>
      <c r="G18" s="2"/>
      <c r="H18" s="2"/>
    </row>
    <row r="19" s="1" customFormat="1" ht="17.25" customHeight="1" spans="1:8">
      <c r="A19" s="13" t="s">
        <v>20</v>
      </c>
      <c r="B19" s="2"/>
      <c r="C19" s="2"/>
      <c r="D19" s="2"/>
      <c r="E19" s="2"/>
      <c r="F19" s="2"/>
      <c r="G19" s="2"/>
      <c r="H19" s="2"/>
    </row>
  </sheetData>
  <protectedRanges>
    <protectedRange sqref="C4" name="区域1"/>
  </protectedRanges>
  <mergeCells count="7">
    <mergeCell ref="A1:D1"/>
    <mergeCell ref="A2:D2"/>
    <mergeCell ref="B5:D5"/>
    <mergeCell ref="A6:D6"/>
    <mergeCell ref="B9:D9"/>
    <mergeCell ref="B10:D10"/>
    <mergeCell ref="A11:D11"/>
  </mergeCells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3" sqref="G3:G4"/>
    </sheetView>
  </sheetViews>
  <sheetFormatPr defaultColWidth="9" defaultRowHeight="14.4" outlineLevelCol="7"/>
  <cols>
    <col min="2" max="2" width="23.6666666666667" customWidth="1"/>
    <col min="3" max="3" width="23.25" customWidth="1"/>
    <col min="4" max="4" width="11.1296296296296" customWidth="1"/>
    <col min="5" max="5" width="6.87962962962963" customWidth="1"/>
    <col min="6" max="6" width="10.4444444444444" customWidth="1"/>
    <col min="7" max="7" width="20.2222222222222" customWidth="1"/>
  </cols>
  <sheetData>
    <row r="1" ht="36.95" customHeight="1" spans="1:8">
      <c r="A1" s="3" t="s">
        <v>87</v>
      </c>
      <c r="B1" s="3"/>
      <c r="C1" s="3"/>
      <c r="D1" s="4"/>
      <c r="E1" s="4"/>
      <c r="F1" s="3"/>
      <c r="G1" s="4"/>
    </row>
    <row r="2" ht="24.95" customHeight="1" spans="1:8">
      <c r="A2" s="5" t="s">
        <v>24</v>
      </c>
      <c r="B2" s="6" t="s">
        <v>88</v>
      </c>
      <c r="C2" s="6"/>
      <c r="D2" s="6"/>
      <c r="E2" s="6"/>
      <c r="F2" s="6"/>
      <c r="G2" s="7" t="s">
        <v>89</v>
      </c>
    </row>
    <row r="3" ht="62" customHeight="1" spans="1:8">
      <c r="A3" s="5" t="s">
        <v>90</v>
      </c>
      <c r="B3" s="8" t="s">
        <v>91</v>
      </c>
      <c r="C3" s="8"/>
      <c r="D3" s="8"/>
      <c r="E3" s="8"/>
      <c r="F3" s="9"/>
      <c r="G3" s="10" t="s">
        <v>92</v>
      </c>
    </row>
    <row r="4" ht="51" customHeight="1" spans="1:8">
      <c r="A4" s="5"/>
      <c r="B4" s="11" t="s">
        <v>93</v>
      </c>
      <c r="C4" s="11"/>
      <c r="D4" s="11"/>
      <c r="E4" s="11"/>
      <c r="F4" s="11"/>
      <c r="G4" s="12"/>
    </row>
    <row r="5" s="1" customFormat="1" ht="16" customHeight="1" spans="1:8">
      <c r="A5" s="13" t="s">
        <v>14</v>
      </c>
      <c r="B5" s="2"/>
      <c r="C5" s="2"/>
      <c r="D5" s="2"/>
      <c r="E5" s="2"/>
      <c r="F5" s="2"/>
      <c r="G5" s="2"/>
      <c r="H5" s="14"/>
    </row>
    <row r="6" s="2" customFormat="1" spans="1:8">
      <c r="A6" s="13" t="s">
        <v>15</v>
      </c>
    </row>
    <row r="7" s="2" customFormat="1" spans="1:8">
      <c r="A7" s="13" t="s">
        <v>16</v>
      </c>
    </row>
    <row r="8" s="2" customFormat="1" spans="1:8">
      <c r="A8" s="13" t="s">
        <v>17</v>
      </c>
    </row>
    <row r="9" s="2" customFormat="1" spans="1:8">
      <c r="A9" s="15" t="s">
        <v>78</v>
      </c>
      <c r="B9" s="16"/>
      <c r="C9" s="16"/>
      <c r="D9" s="16"/>
      <c r="E9" s="16"/>
      <c r="F9" s="16"/>
      <c r="G9" s="16"/>
    </row>
    <row r="10" s="2" customFormat="1" spans="1:8">
      <c r="A10" s="13" t="s">
        <v>94</v>
      </c>
    </row>
    <row r="11" s="2" customFormat="1" spans="1:8">
      <c r="A11" s="13" t="s">
        <v>95</v>
      </c>
    </row>
    <row r="12" s="2" customFormat="1" spans="1:8">
      <c r="A12" s="13" t="s">
        <v>19</v>
      </c>
    </row>
    <row r="13" s="2" customFormat="1" spans="1:8">
      <c r="A13" s="17"/>
    </row>
    <row r="14" s="2" customFormat="1" spans="1:8">
      <c r="A14" s="13" t="s">
        <v>20</v>
      </c>
    </row>
  </sheetData>
  <protectedRanges>
    <protectedRange sqref="F3" name="区域1"/>
  </protectedRanges>
  <mergeCells count="6">
    <mergeCell ref="A1:G1"/>
    <mergeCell ref="B2:F2"/>
    <mergeCell ref="B3:F3"/>
    <mergeCell ref="B4:F4"/>
    <mergeCell ref="A3:A4"/>
    <mergeCell ref="G3:G4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/>
  <rangeList sheetStid="1" master="" otherUserPermission="visible">
    <arrUserId title="区域1" rangeCreator="" othersAccessPermission="edit"/>
  </rangeList>
  <rangeList sheetStid="3" master="" otherUserPermission="visible">
    <arrUserId title="区域1" rangeCreator="" othersAccessPermission="edit"/>
  </rangeList>
  <rangeList sheetStid="4" master="" otherUserPermission="visible">
    <arrUserId title="区域1" rangeCreator="" othersAccessPermission="edit"/>
  </rangeList>
  <rangeList sheetStid="6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1、报价汇总</vt:lpstr>
      <vt:lpstr>2、日常绿化租摆</vt:lpstr>
      <vt:lpstr>3、节假日绿化租摆</vt:lpstr>
      <vt:lpstr>4、户外绿化养护</vt:lpstr>
      <vt:lpstr>5、绿化苗木采购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一凡</dc:creator>
  <cp:lastModifiedBy>一凡</cp:lastModifiedBy>
  <dcterms:created xsi:type="dcterms:W3CDTF">2016-05-12T02:39:00Z</dcterms:created>
  <dcterms:modified xsi:type="dcterms:W3CDTF">2026-03-26T01:33:53Z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E3108733A8EF4BB3A61AA2E4583DB54E_13</vt:lpwstr>
  </property>
  <property fmtid="{D5CDD505-2E9C-101B-9397-08002B2CF9AE}" pid="4" name="CalculationRule">
    <vt:i4>0</vt:i4>
  </property>
</Properties>
</file>