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tabRatio="601"/>
  </bookViews>
  <sheets>
    <sheet name="报价单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<sst xmlns="http://schemas.openxmlformats.org/spreadsheetml/2006/main" count="36" uniqueCount="27">
  <si>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中山大学肿瘤防治中心一次性刀片报价单</t>
  </si>
  <si>
    <t>包组号</t>
  </si>
  <si>
    <t>产品名称</t>
  </si>
  <si>
    <t>规格型号</t>
  </si>
  <si>
    <t>计量单位</t>
  </si>
  <si>
    <t>预估使用量</t>
  </si>
  <si>
    <t>品牌</t>
  </si>
  <si>
    <t>生产厂家</t>
  </si>
  <si>
    <t>调研价（元）</t>
  </si>
  <si>
    <t>总价（元）</t>
  </si>
  <si>
    <t>广东/广州平台最低挂网价格（元）</t>
  </si>
  <si>
    <t>其他医院价格（元）/提供发票</t>
  </si>
  <si>
    <t>需求补充</t>
  </si>
  <si>
    <t>备注</t>
  </si>
  <si>
    <t>包1</t>
  </si>
  <si>
    <t>一次性刀片</t>
  </si>
  <si>
    <t>盒</t>
  </si>
  <si>
    <t>包2</t>
  </si>
  <si>
    <t>总报价（元）</t>
  </si>
  <si>
    <t>公司名称（加盖公章）：</t>
  </si>
  <si>
    <t>联系人：</t>
  </si>
  <si>
    <t>联系电话：</t>
  </si>
  <si>
    <t>日期</t>
  </si>
  <si>
    <t>个</t>
  </si>
  <si>
    <t>石蜡</t>
  </si>
  <si>
    <t>70元/公斤</t>
  </si>
  <si>
    <t>调研数量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</si>
</sst>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9"/>
  <sheetViews>
    <sheetView tabSelected="1" workbookViewId="0">
      <selection activeCell="E4" sqref="E4"/>
    </sheetView>
  </sheetViews>
  <sheetFormatPr defaultColWidth="9" defaultRowHeight="14.4"/>
  <cols>
    <col min="2" max="2" width="15.3333333333333" customWidth="1"/>
    <col min="5" max="5" width="11.6666666666667" customWidth="1"/>
    <col min="11" max="11" width="10" customWidth="1"/>
    <col min="12" max="12" width="11.6666666666667" customWidth="1"/>
    <col min="13" max="13" width="9.55555555555556" customWidth="1"/>
  </cols>
  <sheetData>
    <row r="1" ht="31.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8" spans="1:1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94" customHeight="1" spans="1:13">
      <c r="A3" s="6" t="s">
        <v>14</v>
      </c>
      <c r="B3" s="7" t="s">
        <v>15</v>
      </c>
      <c r="C3" s="8"/>
      <c r="D3" s="9" t="s">
        <v>16</v>
      </c>
      <c r="E3" s="10">
        <v>1140</v>
      </c>
      <c r="F3" s="6"/>
      <c r="G3" s="6"/>
      <c r="H3" s="11"/>
      <c r="I3" s="11"/>
      <c r="J3" s="11"/>
      <c r="K3" s="6"/>
      <c r="L3" s="12"/>
      <c r="M3" s="13"/>
    </row>
    <row r="4" ht="94" customHeight="1" spans="1:13">
      <c r="A4" s="6" t="s">
        <v>17</v>
      </c>
      <c r="B4" s="7" t="s">
        <v>15</v>
      </c>
      <c r="C4" s="8"/>
      <c r="D4" s="9" t="s">
        <v>16</v>
      </c>
      <c r="E4" s="10">
        <v>115</v>
      </c>
      <c r="F4" s="6"/>
      <c r="G4" s="6"/>
      <c r="H4" s="11"/>
      <c r="I4" s="11"/>
      <c r="J4" s="11"/>
      <c r="K4" s="6"/>
      <c r="L4" s="12"/>
      <c r="M4" s="13"/>
    </row>
    <row r="5" ht="35" customHeight="1" spans="1:13">
      <c r="A5" s="14" t="s">
        <v>18</v>
      </c>
      <c r="B5" s="14"/>
      <c r="C5" s="14"/>
      <c r="D5" s="14"/>
      <c r="E5" s="14"/>
      <c r="F5" s="14"/>
      <c r="G5" s="14"/>
      <c r="H5" s="14"/>
    </row>
    <row r="6" ht="17.4" spans="1:13">
      <c r="B6" s="15" t="s">
        <v>19</v>
      </c>
    </row>
    <row r="7" ht="17.4" spans="1:13">
      <c r="B7" s="15" t="s">
        <v>20</v>
      </c>
    </row>
    <row r="8" ht="17.4" spans="1:13">
      <c r="B8" s="15" t="s">
        <v>21</v>
      </c>
    </row>
    <row r="9" ht="17.4" spans="1:13">
      <c r="B9" s="15" t="s">
        <v>22</v>
      </c>
    </row>
  </sheetData>
  <mergeCells count="2">
    <mergeCell ref="A1:L1"/>
    <mergeCell ref="A5:H5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1"/>
  <sheetViews>
    <sheetView topLeftCell="A10" workbookViewId="0">
      <selection activeCell="E37" sqref="E37"/>
    </sheetView>
  </sheetViews>
  <sheetFormatPr defaultColWidth="8.88888888888889" defaultRowHeight="14.4"/>
  <cols>
    <col min="4" max="7" width="12.8888888888889"/>
    <col min="8" max="10" width="11.8888888888889"/>
    <col min="11" max="12" width="12.8888888888889"/>
  </cols>
  <sheetData>
    <row r="1" spans="1:12">
      <c r="C1">
        <v>2023</v>
      </c>
      <c r="D1">
        <v>2024</v>
      </c>
      <c r="E1">
        <v>2025</v>
      </c>
    </row>
    <row r="2" spans="1:12">
      <c r="A2">
        <v>0.27</v>
      </c>
      <c r="B2" t="s">
        <v>23</v>
      </c>
      <c r="C2">
        <v>71940</v>
      </c>
      <c r="D2">
        <v>66420</v>
      </c>
      <c r="E2">
        <v>75600</v>
      </c>
      <c r="I2" t="s">
        <v>24</v>
      </c>
    </row>
    <row r="3" spans="1:12">
      <c r="A3">
        <v>0.27</v>
      </c>
      <c r="B3" t="s">
        <v>23</v>
      </c>
      <c r="C3">
        <v>51300</v>
      </c>
      <c r="D3">
        <v>51300</v>
      </c>
      <c r="E3">
        <v>60480</v>
      </c>
      <c r="J3">
        <v>430080</v>
      </c>
      <c r="K3">
        <v>454160</v>
      </c>
      <c r="L3">
        <v>481040</v>
      </c>
    </row>
    <row r="4" spans="1:12">
      <c r="A4">
        <v>0.27</v>
      </c>
      <c r="B4" t="s">
        <v>23</v>
      </c>
      <c r="C4">
        <v>31620</v>
      </c>
      <c r="D4">
        <v>28620</v>
      </c>
      <c r="E4">
        <v>31860</v>
      </c>
      <c r="H4" t="s">
        <v>25</v>
      </c>
      <c r="J4">
        <f>J3/70</f>
        <v>6144</v>
      </c>
      <c r="K4">
        <f>K3/70</f>
        <v>6488</v>
      </c>
      <c r="L4">
        <f>L3/70</f>
        <v>6872</v>
      </c>
    </row>
    <row r="5" spans="1:12">
      <c r="A5">
        <v>0.27</v>
      </c>
      <c r="B5" t="s">
        <v>23</v>
      </c>
      <c r="C5">
        <v>22020</v>
      </c>
      <c r="D5">
        <v>29160</v>
      </c>
      <c r="E5">
        <v>32940</v>
      </c>
      <c r="K5">
        <f>K4/J4</f>
        <v>1.05598958333333</v>
      </c>
      <c r="L5">
        <f>L4/K4</f>
        <v>1.05918618988903</v>
      </c>
    </row>
    <row r="6" spans="1:12">
      <c r="A6">
        <v>0.27</v>
      </c>
      <c r="B6" t="s">
        <v>23</v>
      </c>
      <c r="C6">
        <v>22140</v>
      </c>
      <c r="D6">
        <v>23760</v>
      </c>
      <c r="E6">
        <v>28620</v>
      </c>
    </row>
    <row r="7" spans="1:12">
      <c r="A7">
        <v>0.27</v>
      </c>
      <c r="B7" t="s">
        <v>23</v>
      </c>
      <c r="C7">
        <v>14220</v>
      </c>
      <c r="D7">
        <v>19980</v>
      </c>
      <c r="E7">
        <v>20520</v>
      </c>
      <c r="K7" t="s">
        <v>26</v>
      </c>
      <c r="L7">
        <v>7300</v>
      </c>
    </row>
    <row r="8" spans="1:12">
      <c r="A8">
        <v>0.27</v>
      </c>
      <c r="B8" t="s">
        <v>23</v>
      </c>
      <c r="C8">
        <v>4200</v>
      </c>
      <c r="D8">
        <v>1620</v>
      </c>
      <c r="E8">
        <v>540</v>
      </c>
      <c r="L8">
        <f>L7/L4</f>
        <v>1.06228172293364</v>
      </c>
    </row>
    <row r="9" spans="1:12">
      <c r="C9">
        <f>SUM(C1:C8)</f>
        <v>219463</v>
      </c>
      <c r="D9">
        <f>SUM(D1:D8)</f>
        <v>222884</v>
      </c>
      <c r="E9">
        <f>SUM(E1:E8)</f>
        <v>252585</v>
      </c>
      <c r="F9">
        <f>SUM(C9:E9)</f>
        <v>694932</v>
      </c>
    </row>
    <row r="11" spans="1:12">
      <c r="D11">
        <f>D9/A8</f>
        <v>825496.296296296</v>
      </c>
      <c r="E11">
        <f>E9/A8</f>
        <v>935500</v>
      </c>
    </row>
    <row r="14" spans="1:12">
      <c r="C14">
        <v>770000</v>
      </c>
      <c r="D14">
        <v>816000</v>
      </c>
      <c r="E14">
        <v>926000</v>
      </c>
    </row>
    <row r="15" spans="1:12">
      <c r="D15">
        <f>D14/C14</f>
        <v>1.05974025974026</v>
      </c>
      <c r="E15">
        <f>E14/D14</f>
        <v>1.13480392156863</v>
      </c>
    </row>
    <row r="16" spans="1:12">
      <c r="D16" t="s">
        <v>26</v>
      </c>
      <c r="E16" s="1">
        <v>950000</v>
      </c>
      <c r="F16">
        <f>E16/E14</f>
        <v>1.02591792656587</v>
      </c>
    </row>
    <row r="21" spans="3:11">
      <c r="C21">
        <v>71940</v>
      </c>
      <c r="D21">
        <v>66420</v>
      </c>
      <c r="E21">
        <v>75600</v>
      </c>
    </row>
    <row r="22" spans="3:11">
      <c r="C22">
        <v>51300</v>
      </c>
      <c r="D22">
        <v>51300</v>
      </c>
      <c r="E22">
        <v>60480</v>
      </c>
    </row>
    <row r="23" spans="3:11">
      <c r="C23">
        <v>31620</v>
      </c>
      <c r="D23">
        <v>28620</v>
      </c>
      <c r="E23">
        <v>31860</v>
      </c>
    </row>
    <row r="24" spans="3:11">
      <c r="C24">
        <v>22020</v>
      </c>
      <c r="D24">
        <v>29160</v>
      </c>
      <c r="E24">
        <v>32940</v>
      </c>
    </row>
    <row r="25" spans="3:11">
      <c r="C25">
        <v>22140</v>
      </c>
      <c r="D25">
        <v>23760</v>
      </c>
      <c r="E25">
        <v>28620</v>
      </c>
    </row>
    <row r="26" spans="3:11">
      <c r="C26">
        <v>14220</v>
      </c>
      <c r="D26">
        <v>19980</v>
      </c>
      <c r="E26">
        <v>20520</v>
      </c>
    </row>
    <row r="27" spans="3:11">
      <c r="C27">
        <v>4200</v>
      </c>
      <c r="D27">
        <v>1620</v>
      </c>
      <c r="E27">
        <v>540</v>
      </c>
    </row>
    <row r="28" spans="3:11">
      <c r="C28">
        <f>SUM(C21:C27)</f>
        <v>217440</v>
      </c>
      <c r="D28">
        <f>SUM(D21:D27)</f>
        <v>220860</v>
      </c>
      <c r="E28">
        <f>SUM(E21:E27)</f>
        <v>250560</v>
      </c>
      <c r="F28">
        <f>SUM(C28:E28)</f>
        <v>688860</v>
      </c>
      <c r="H28" s="2">
        <v>217440</v>
      </c>
      <c r="I28" s="2">
        <v>220860</v>
      </c>
      <c r="J28" s="2">
        <v>250560</v>
      </c>
      <c r="K28" s="2">
        <v>688860</v>
      </c>
    </row>
    <row r="29" spans="3:11">
      <c r="C29">
        <f>C28/0.27</f>
        <v>805333.333333333</v>
      </c>
      <c r="D29">
        <f>D28/0.27</f>
        <v>818000</v>
      </c>
      <c r="E29">
        <f>E28/0.27</f>
        <v>928000</v>
      </c>
    </row>
    <row r="31" spans="3:11">
      <c r="D31">
        <f>D29/C29</f>
        <v>1.01572847682119</v>
      </c>
      <c r="E31">
        <f>E29/D29</f>
        <v>1.13447432762836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贺中荣</cp:lastModifiedBy>
  <dcterms:created xsi:type="dcterms:W3CDTF">2023-05-12T11:15:00Z</dcterms:created>
  <cp:lastPrinted>2024-09-18T07:53:00Z</cp:lastPrinted>
  <dcterms:modified xsi:type="dcterms:W3CDTF">2026-05-19T03:34:47Z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8A7B8DCED85941B59F242DE509B91968_12</vt:lpwstr>
  </property>
  <property fmtid="{D5CDD505-2E9C-101B-9397-08002B2CF9AE}" pid="4" name="CalculationRule">
    <vt:i4>0</vt:i4>
  </property>
</Properties>
</file>